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edecacaofnc-my.sharepoint.com/personal/raul_beltran_fedecacao_com_co/Documents/INFORMACIÓN PPTO - RAUL/PRESUPUESTO 2025/"/>
    </mc:Choice>
  </mc:AlternateContent>
  <xr:revisionPtr revIDLastSave="42" documentId="13_ncr:1_{2FA6C7B3-B3E9-422D-856C-0AF70F91F258}" xr6:coauthVersionLast="47" xr6:coauthVersionMax="47" xr10:uidLastSave="{48DFAF5A-3634-49D4-9A94-E015F2D1FDBF}"/>
  <bookViews>
    <workbookView xWindow="-120" yWindow="-120" windowWidth="29040" windowHeight="15720" xr2:uid="{E74E6208-8389-4435-BAB4-0D9F90CDFE83}"/>
  </bookViews>
  <sheets>
    <sheet name="Hoja1 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1" i="2" l="1"/>
  <c r="C121" i="2"/>
  <c r="E120" i="2"/>
  <c r="E119" i="2"/>
  <c r="E118" i="2"/>
  <c r="E117" i="2"/>
  <c r="E116" i="2"/>
  <c r="E113" i="2"/>
  <c r="E112" i="2"/>
  <c r="E111" i="2"/>
  <c r="E110" i="2"/>
  <c r="D105" i="2"/>
  <c r="C105" i="2"/>
  <c r="E104" i="2"/>
  <c r="E103" i="2"/>
  <c r="E102" i="2"/>
  <c r="E101" i="2"/>
  <c r="E100" i="2"/>
  <c r="E97" i="2"/>
  <c r="E96" i="2"/>
  <c r="E95" i="2"/>
  <c r="E94" i="2"/>
  <c r="D89" i="2"/>
  <c r="C89" i="2"/>
  <c r="E88" i="2"/>
  <c r="E87" i="2"/>
  <c r="E86" i="2"/>
  <c r="E85" i="2"/>
  <c r="E84" i="2"/>
  <c r="E81" i="2"/>
  <c r="E80" i="2"/>
  <c r="E79" i="2"/>
  <c r="E78" i="2"/>
  <c r="E65" i="2"/>
  <c r="E64" i="2"/>
  <c r="E63" i="2"/>
  <c r="E62" i="2"/>
  <c r="E50" i="2"/>
  <c r="E49" i="2"/>
  <c r="E48" i="2"/>
  <c r="E47" i="2"/>
  <c r="E35" i="2"/>
  <c r="E34" i="2"/>
  <c r="E33" i="2"/>
  <c r="E32" i="2"/>
  <c r="E20" i="2"/>
  <c r="E19" i="2"/>
  <c r="E18" i="2"/>
  <c r="E6" i="2"/>
  <c r="E5" i="2"/>
  <c r="E4" i="2"/>
  <c r="E121" i="2" l="1"/>
  <c r="E105" i="2"/>
  <c r="E89" i="2"/>
  <c r="D73" i="2"/>
  <c r="C73" i="2"/>
  <c r="E72" i="2"/>
  <c r="E71" i="2"/>
  <c r="E70" i="2"/>
  <c r="E69" i="2"/>
  <c r="E68" i="2"/>
  <c r="D58" i="2"/>
  <c r="C58" i="2"/>
  <c r="E57" i="2"/>
  <c r="E56" i="2"/>
  <c r="E55" i="2"/>
  <c r="E54" i="2"/>
  <c r="E53" i="2"/>
  <c r="D43" i="2"/>
  <c r="C43" i="2"/>
  <c r="E42" i="2"/>
  <c r="E41" i="2"/>
  <c r="E40" i="2"/>
  <c r="E39" i="2"/>
  <c r="E38" i="2"/>
  <c r="D28" i="2"/>
  <c r="C28" i="2"/>
  <c r="E27" i="2"/>
  <c r="E26" i="2"/>
  <c r="E25" i="2"/>
  <c r="E24" i="2"/>
  <c r="E23" i="2"/>
  <c r="D14" i="2"/>
  <c r="C14" i="2"/>
  <c r="E13" i="2"/>
  <c r="E12" i="2"/>
  <c r="E11" i="2"/>
  <c r="E10" i="2"/>
  <c r="E9" i="2"/>
  <c r="E58" i="2" l="1"/>
  <c r="E43" i="2"/>
  <c r="E28" i="2"/>
  <c r="E14" i="2"/>
  <c r="E73" i="2"/>
</calcChain>
</file>

<file path=xl/sharedStrings.xml><?xml version="1.0" encoding="utf-8"?>
<sst xmlns="http://schemas.openxmlformats.org/spreadsheetml/2006/main" count="150" uniqueCount="24">
  <si>
    <t>EJECUCIÓN PRESUPUESTAL FONDO NACIONAL DEL CACAO VIGENCIA 2017</t>
  </si>
  <si>
    <t>RUBRO</t>
  </si>
  <si>
    <t>PRESUPUESTO</t>
  </si>
  <si>
    <t>RECAUDO</t>
  </si>
  <si>
    <t>%</t>
  </si>
  <si>
    <t>Cuota de Fomento</t>
  </si>
  <si>
    <t>Intereses por mora pago cuota de fomento</t>
  </si>
  <si>
    <t>Rendimientos financieros y otros ingresos</t>
  </si>
  <si>
    <t>PROGRAMA</t>
  </si>
  <si>
    <t>EJECUCIÓN</t>
  </si>
  <si>
    <t>INVESTIGACIÓN</t>
  </si>
  <si>
    <t>TRANSFERENCIA DE TECNOLOGÍA</t>
  </si>
  <si>
    <t>APOYO A LA COMERCIALIZACIÓN</t>
  </si>
  <si>
    <t>FUNCIONAMIENTO</t>
  </si>
  <si>
    <t>CONT. ADMINISTRACIÓN</t>
  </si>
  <si>
    <t>TOTAL</t>
  </si>
  <si>
    <t>EJECUCIÓN PRESUPUESTAL FONDO NACIONAL DEL CACAO VIGENCIA 2018</t>
  </si>
  <si>
    <t>EJECUCIÓN PRESUPUESTAL FONDO NACIONAL DEL CACAO VIGENCIA 2019</t>
  </si>
  <si>
    <t>Superavit Vig. Anterior</t>
  </si>
  <si>
    <t>EJECUCIÓN PRESUPUESTAL FONDO NACIONAL DEL CACAO VIGENCIA 2020</t>
  </si>
  <si>
    <t>EJECUCIÓN PRESUPUESTAL FONDO NACIONAL DEL CACAO VIGENCIA 2021</t>
  </si>
  <si>
    <t>EJECUCIÓN PRESUPUESTAL FONDO NACIONAL DEL CACAO VIGENCIA 2022</t>
  </si>
  <si>
    <t>EJECUCIÓN PRESUPUESTAL FONDO NACIONAL DEL CACAO VIGENCIA 2023</t>
  </si>
  <si>
    <t>EJECUCIÓN PRESUPUESTAL FONDO NACIONAL DEL CACAO VIGENCIA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</si>
</sst>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\ * #,##0_-;\-&quot;$&quot;\ * #,##0_-;_-&quot;$&quot;\ * &quot;-&quot;??_-;_-@_-"/>
    <numFmt numFmtId="165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</fills>
  <borders count="2">
    <border>
      <left/>
      <right/>
      <top/>
      <bottom/>
      <diagonal/>
    </border>
    <border>
      <left style="thin">
        <color theme="5" tint="0.39997558519241921"/>
      </left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164" fontId="0" fillId="0" borderId="0" xfId="2" applyNumberFormat="1" applyFont="1"/>
    <xf numFmtId="9" fontId="0" fillId="0" borderId="0" xfId="3" applyFont="1"/>
    <xf numFmtId="0" fontId="2" fillId="0" borderId="0" xfId="0" applyFont="1" applyAlignment="1">
      <alignment horizontal="center"/>
    </xf>
    <xf numFmtId="0" fontId="2" fillId="0" borderId="0" xfId="0" applyFont="1"/>
    <xf numFmtId="164" fontId="2" fillId="0" borderId="0" xfId="2" applyNumberFormat="1" applyFont="1"/>
    <xf numFmtId="164" fontId="2" fillId="0" borderId="0" xfId="0" applyNumberFormat="1" applyFont="1"/>
    <xf numFmtId="9" fontId="2" fillId="0" borderId="0" xfId="3" applyFont="1"/>
    <xf numFmtId="165" fontId="0" fillId="0" borderId="0" xfId="1" applyNumberFormat="1" applyFont="1"/>
    <xf numFmtId="165" fontId="0" fillId="0" borderId="0" xfId="0" applyNumberFormat="1"/>
    <xf numFmtId="0" fontId="3" fillId="0" borderId="0" xfId="0" applyFont="1" applyAlignment="1">
      <alignment horizontal="center"/>
    </xf>
    <xf numFmtId="0" fontId="0" fillId="3" borderId="1" xfId="0" applyFill="1" applyBorder="1"/>
    <xf numFmtId="0" fontId="0" fillId="2" borderId="1" xfId="0" applyFill="1" applyBorder="1"/>
    <xf numFmtId="164" fontId="0" fillId="3" borderId="1" xfId="2" applyNumberFormat="1" applyFont="1" applyFill="1" applyBorder="1"/>
    <xf numFmtId="164" fontId="0" fillId="2" borderId="1" xfId="2" applyNumberFormat="1" applyFont="1" applyFill="1" applyBorder="1"/>
    <xf numFmtId="9" fontId="0" fillId="3" borderId="1" xfId="3" applyFont="1" applyFill="1" applyBorder="1"/>
    <xf numFmtId="9" fontId="0" fillId="2" borderId="1" xfId="3" applyFont="1" applyFill="1" applyBorder="1"/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-&quot;$&quot;\ * #,##0_-;\-&quot;$&quot;\ * #,##0_-;_-&quot;$&quot;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-&quot;$&quot;\ * #,##0_-;\-&quot;$&quot;\ * #,##0_-;_-&quot;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-&quot;$&quot;\ * #,##0_-;\-&quot;$&quot;\ * #,##0_-;_-&quot;$&quot;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-&quot;$&quot;\ * #,##0_-;\-&quot;$&quot;\ * #,##0_-;_-&quot;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-&quot;$&quot;\ * #,##0_-;\-&quot;$&quot;\ * #,##0_-;_-&quot;$&quot;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-&quot;$&quot;\ * #,##0_-;\-&quot;$&quot;\ * #,##0_-;_-&quot;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-&quot;$&quot;\ * #,##0_-;\-&quot;$&quot;\ * #,##0_-;_-&quot;$&quot;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-&quot;$&quot;\ * #,##0_-;\-&quot;$&quot;\ * #,##0_-;_-&quot;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-&quot;$&quot;\ * #,##0_-;\-&quot;$&quot;\ * #,##0_-;_-&quot;$&quot;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-&quot;$&quot;\ * #,##0_-;\-&quot;$&quot;\ * #,##0_-;_-&quot;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-&quot;$&quot;\ * #,##0_-;\-&quot;$&quot;\ * #,##0_-;_-&quot;$&quot;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-&quot;$&quot;\ * #,##0_-;\-&quot;$&quot;\ * #,##0_-;_-&quot;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-&quot;$&quot;\ * #,##0_-;\-&quot;$&quot;\ * #,##0_-;_-&quot;$&quot;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-&quot;$&quot;\ * #,##0_-;\-&quot;$&quot;\ * #,##0_-;_-&quot;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-&quot;$&quot;\ * #,##0_-;\-&quot;$&quot;\ * #,##0_-;_-&quot;$&quot;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-&quot;$&quot;\ * #,##0_-;\-&quot;$&quot;\ * #,##0_-;_-&quot;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04C4218-50C2-4BC6-B75C-4C18F373CF8E}" name="Tabla18" displayName="Tabla18" ref="B8:E14" totalsRowShown="0" headerRowDxfId="31">
  <tableColumns count="4">
    <tableColumn id="1" xr3:uid="{A0FA0A1A-495A-427A-AE7C-0349493235C1}" name="PROGRAMA"/>
    <tableColumn id="2" xr3:uid="{397FA7A9-0AEE-4498-8FA6-7150E289F997}" name="PRESUPUESTO" dataDxfId="30" dataCellStyle="Moneda"/>
    <tableColumn id="3" xr3:uid="{5B59394C-2668-4C33-83B1-1D884D924D83}" name="EJECUCIÓN" dataDxfId="29" dataCellStyle="Moneda"/>
    <tableColumn id="4" xr3:uid="{08127277-635E-46B3-8389-8D85F3EA443B}" name="%" dataDxfId="28" dataCellStyle="Porcentaje">
      <calculatedColumnFormula>D9/C9</calculatedColumnFormula>
    </tableColumn>
  </tableColumns>
  <tableStyleInfo name="TableStyleMedium2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74B872F4-DF56-461C-B09A-EA6F19B32BFB}" name="Tabla139" displayName="Tabla139" ref="B22:E28" totalsRowShown="0" headerRowDxfId="27">
  <tableColumns count="4">
    <tableColumn id="1" xr3:uid="{302B1237-9874-4ACB-9D85-C6C82CC9BA1C}" name="PROGRAMA"/>
    <tableColumn id="2" xr3:uid="{D3D5D450-7B0C-43D7-BF3D-9CE4CC5C1C57}" name="PRESUPUESTO" dataDxfId="26" dataCellStyle="Moneda"/>
    <tableColumn id="3" xr3:uid="{67CCAD0A-2D4D-4954-8B84-E4FEFB9512EE}" name="EJECUCIÓN" dataDxfId="25" dataCellStyle="Moneda"/>
    <tableColumn id="4" xr3:uid="{37F62530-8896-440D-9B34-88D9BF002ABA}" name="%" dataDxfId="24" dataCellStyle="Porcentaje">
      <calculatedColumnFormula>D23/C23</calculatedColumnFormula>
    </tableColumn>
  </tableColumns>
  <tableStyleInfo name="TableStyleMedium2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491CE6D6-0AA2-4ACC-82EC-68F0366EAFD5}" name="Tabla13410" displayName="Tabla13410" ref="B37:E43" totalsRowShown="0" headerRowDxfId="23">
  <tableColumns count="4">
    <tableColumn id="1" xr3:uid="{7CA503D1-44B2-43E8-9F33-27379FD5322A}" name="PROGRAMA"/>
    <tableColumn id="2" xr3:uid="{C49623F0-5185-4A56-BCDC-2C3ABCA87C77}" name="PRESUPUESTO" dataDxfId="22" dataCellStyle="Moneda"/>
    <tableColumn id="3" xr3:uid="{49E1A7FA-5A70-4F81-939D-FA9ED1126D1C}" name="EJECUCIÓN" dataDxfId="21" dataCellStyle="Moneda"/>
    <tableColumn id="4" xr3:uid="{9C05DEE6-5A29-48D9-B780-BEF158089887}" name="%" dataDxfId="20" dataCellStyle="Porcentaje">
      <calculatedColumnFormula>D38/C38</calculatedColumnFormula>
    </tableColumn>
  </tableColumns>
  <tableStyleInfo name="TableStyleMedium2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35D69DD7-18D7-409A-9293-D766A2F75071}" name="Tabla134511" displayName="Tabla134511" ref="B52:E58" totalsRowShown="0" headerRowDxfId="19">
  <tableColumns count="4">
    <tableColumn id="1" xr3:uid="{33651C05-1392-4479-AA7D-067CBB04F93E}" name="PROGRAMA"/>
    <tableColumn id="2" xr3:uid="{EE22BF5C-814A-4757-8A0B-F5547933FA7B}" name="PRESUPUESTO" dataDxfId="18" dataCellStyle="Moneda"/>
    <tableColumn id="3" xr3:uid="{D3B00453-E71B-4AC7-893E-EF4C34430C1B}" name="EJECUCIÓN" dataDxfId="17" dataCellStyle="Moneda"/>
    <tableColumn id="4" xr3:uid="{8B28D1E4-01EF-40D2-9598-FF038AE44B45}" name="%" dataDxfId="16" dataCellStyle="Porcentaje">
      <calculatedColumnFormula>D53/C53</calculatedColumnFormula>
    </tableColumn>
  </tableColumns>
  <tableStyleInfo name="TableStyleMedium2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40A046A5-B9AE-41EB-AE3A-7045C63A7FF7}" name="Tabla1345612" displayName="Tabla1345612" ref="B67:E73" totalsRowShown="0" headerRowDxfId="15">
  <tableColumns count="4">
    <tableColumn id="1" xr3:uid="{778A7D52-6AE1-46CA-B4DF-20389B021203}" name="PROGRAMA"/>
    <tableColumn id="2" xr3:uid="{CD2D42ED-9F9E-4D9C-9797-0A16DE7DE5B5}" name="PRESUPUESTO" dataDxfId="14" dataCellStyle="Moneda"/>
    <tableColumn id="3" xr3:uid="{117FF738-B8DA-40E4-9120-746BED9157D8}" name="EJECUCIÓN" dataDxfId="13" dataCellStyle="Moneda"/>
    <tableColumn id="4" xr3:uid="{93026EB8-B9A9-483C-86D9-51669B50AAF4}" name="%" dataDxfId="12" dataCellStyle="Porcentaje">
      <calculatedColumnFormula>D68/C68</calculatedColumnFormula>
    </tableColumn>
  </tableColumns>
  <tableStyleInfo name="TableStyleMedium2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E861A24-EFAD-4564-887B-D563A13031D8}" name="Tabla13456122" displayName="Tabla13456122" ref="B83:E89" totalsRowShown="0" headerRowDxfId="11">
  <tableColumns count="4">
    <tableColumn id="1" xr3:uid="{5A638721-83E6-48EB-8D9E-013F6840EA4B}" name="PROGRAMA"/>
    <tableColumn id="2" xr3:uid="{1C0D5572-A9BF-49EE-AE73-5FC06E2AB86A}" name="PRESUPUESTO" dataDxfId="10" dataCellStyle="Moneda"/>
    <tableColumn id="3" xr3:uid="{01B3B3A9-E1FE-4312-8EBE-2322B933E44C}" name="EJECUCIÓN" dataDxfId="9" dataCellStyle="Moneda"/>
    <tableColumn id="4" xr3:uid="{6D1F6D4B-BA95-4A52-AB76-9F41828DCDDD}" name="%" dataDxfId="8" dataCellStyle="Porcentaje">
      <calculatedColumnFormula>D84/C84</calculatedColumnFormula>
    </tableColumn>
  </tableColumns>
  <tableStyleInfo name="TableStyleMedium24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53F8A27-012D-42B6-9FD6-D9F68D37F926}" name="Tabla134561223" displayName="Tabla134561223" ref="B99:E105" totalsRowShown="0" headerRowDxfId="7">
  <tableColumns count="4">
    <tableColumn id="1" xr3:uid="{C9D1D433-4918-45F1-8837-8C43AB37C112}" name="PROGRAMA"/>
    <tableColumn id="2" xr3:uid="{D30A555F-C16C-4BE8-AEE0-724C20F2A0CC}" name="PRESUPUESTO" dataDxfId="6" dataCellStyle="Moneda"/>
    <tableColumn id="3" xr3:uid="{CF4F3D69-0D38-4128-B1BA-4D237F1309B3}" name="EJECUCIÓN" dataDxfId="5" dataCellStyle="Moneda"/>
    <tableColumn id="4" xr3:uid="{CB50C45A-235B-44C5-BB98-F3A1AE844990}" name="%" dataDxfId="4" dataCellStyle="Porcentaje">
      <calculatedColumnFormula>D100/C100</calculatedColumnFormula>
    </tableColumn>
  </tableColumns>
  <tableStyleInfo name="TableStyleMedium24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504797D-DEDD-44DD-AADD-9EA1F2D2AE80}" name="Tabla1345612234" displayName="Tabla1345612234" ref="B115:E121" totalsRowShown="0" headerRowDxfId="3">
  <tableColumns count="4">
    <tableColumn id="1" xr3:uid="{081DDD65-8F6A-4F81-9CC6-805E91B6AA1A}" name="PROGRAMA"/>
    <tableColumn id="2" xr3:uid="{AAEF0FA0-F577-45D1-A99A-62B21EC967E9}" name="PRESUPUESTO" dataDxfId="2" dataCellStyle="Moneda"/>
    <tableColumn id="3" xr3:uid="{BE70D450-C5F9-46CC-9ED9-C8021500CF74}" name="EJECUCIÓN" dataDxfId="1" dataCellStyle="Moneda"/>
    <tableColumn id="4" xr3:uid="{9A38D16A-7CEB-4F0E-8B4B-3122F1820236}" name="%" dataDxfId="0" dataCellStyle="Porcentaje">
      <calculatedColumnFormula>D116/C116</calculatedColumnFormula>
    </tableColumn>
  </tableColumns>
  <tableStyleInfo name="TableStyleMedium24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5722D-C6AD-4961-A311-09BB33B07F4B}">
  <dimension ref="B2:K121"/>
  <sheetViews>
    <sheetView showGridLines="0" tabSelected="1" topLeftCell="A99" workbookViewId="0">
      <selection activeCell="C107" sqref="C107"/>
    </sheetView>
  </sheetViews>
  <sheetFormatPr baseColWidth="10" defaultColWidth="11.42578125" defaultRowHeight="15" x14ac:dyDescent="0.25"/>
  <cols>
    <col min="1" max="1" width="4.140625" customWidth="1"/>
    <col min="2" max="2" width="39.28515625" bestFit="1" customWidth="1"/>
    <col min="3" max="4" width="18.5703125" customWidth="1"/>
    <col min="5" max="5" width="6" customWidth="1"/>
    <col min="7" max="7" width="15.140625" bestFit="1" customWidth="1"/>
    <col min="8" max="8" width="16.85546875" bestFit="1" customWidth="1"/>
    <col min="9" max="11" width="15.140625" bestFit="1" customWidth="1"/>
  </cols>
  <sheetData>
    <row r="2" spans="2:11" ht="15.75" x14ac:dyDescent="0.25">
      <c r="B2" s="18" t="s">
        <v>0</v>
      </c>
      <c r="C2" s="18"/>
      <c r="D2" s="18"/>
      <c r="E2" s="18"/>
    </row>
    <row r="3" spans="2:11" x14ac:dyDescent="0.25">
      <c r="B3" s="17" t="s">
        <v>1</v>
      </c>
      <c r="C3" s="17" t="s">
        <v>2</v>
      </c>
      <c r="D3" s="17" t="s">
        <v>3</v>
      </c>
      <c r="E3" s="17" t="s">
        <v>4</v>
      </c>
    </row>
    <row r="4" spans="2:11" x14ac:dyDescent="0.25">
      <c r="B4" s="11" t="s">
        <v>5</v>
      </c>
      <c r="C4" s="13">
        <v>9713441045</v>
      </c>
      <c r="D4" s="13">
        <v>9886792358</v>
      </c>
      <c r="E4" s="15">
        <f>D4/C4</f>
        <v>1.0178465398818921</v>
      </c>
    </row>
    <row r="5" spans="2:11" x14ac:dyDescent="0.25">
      <c r="B5" s="12" t="s">
        <v>6</v>
      </c>
      <c r="C5" s="14">
        <v>8800000</v>
      </c>
      <c r="D5" s="14">
        <v>10160170</v>
      </c>
      <c r="E5" s="16">
        <f t="shared" ref="E5:E6" si="0">D5/C5</f>
        <v>1.1545647727272728</v>
      </c>
    </row>
    <row r="6" spans="2:11" x14ac:dyDescent="0.25">
      <c r="B6" s="12" t="s">
        <v>7</v>
      </c>
      <c r="C6" s="14">
        <v>354000000</v>
      </c>
      <c r="D6" s="14">
        <v>301548781</v>
      </c>
      <c r="E6" s="16">
        <f t="shared" si="0"/>
        <v>0.85183271468926558</v>
      </c>
    </row>
    <row r="7" spans="2:11" ht="14.25" customHeight="1" x14ac:dyDescent="0.25">
      <c r="B7" s="10"/>
      <c r="C7" s="10"/>
      <c r="D7" s="10"/>
      <c r="E7" s="10"/>
    </row>
    <row r="8" spans="2:11" ht="14.25" customHeight="1" x14ac:dyDescent="0.25">
      <c r="B8" s="3" t="s">
        <v>8</v>
      </c>
      <c r="C8" s="3" t="s">
        <v>2</v>
      </c>
      <c r="D8" s="3" t="s">
        <v>9</v>
      </c>
      <c r="E8" s="3" t="s">
        <v>4</v>
      </c>
      <c r="G8" s="8"/>
      <c r="H8" s="8"/>
      <c r="I8" s="8"/>
      <c r="J8" s="8"/>
      <c r="K8" s="8"/>
    </row>
    <row r="9" spans="2:11" x14ac:dyDescent="0.25">
      <c r="B9" t="s">
        <v>10</v>
      </c>
      <c r="C9" s="1">
        <v>816711211.85255027</v>
      </c>
      <c r="D9" s="1">
        <v>750852442.43000007</v>
      </c>
      <c r="E9" s="2">
        <f>D9/C9</f>
        <v>0.91936100733432757</v>
      </c>
      <c r="G9" s="8"/>
      <c r="H9" s="8"/>
      <c r="I9" s="8"/>
      <c r="J9" s="8"/>
      <c r="K9" s="8"/>
    </row>
    <row r="10" spans="2:11" x14ac:dyDescent="0.25">
      <c r="B10" t="s">
        <v>11</v>
      </c>
      <c r="C10" s="1">
        <v>8621247737.2485027</v>
      </c>
      <c r="D10" s="1">
        <v>8342266809.1699991</v>
      </c>
      <c r="E10" s="2">
        <f t="shared" ref="E10:E14" si="1">D10/C10</f>
        <v>0.96764030722917826</v>
      </c>
      <c r="G10" s="9"/>
      <c r="H10" s="9"/>
      <c r="I10" s="9"/>
      <c r="J10" s="9"/>
      <c r="K10" s="9"/>
    </row>
    <row r="11" spans="2:11" x14ac:dyDescent="0.25">
      <c r="B11" t="s">
        <v>12</v>
      </c>
      <c r="C11" s="1">
        <v>917201785.6897893</v>
      </c>
      <c r="D11" s="1">
        <v>800222609.95000005</v>
      </c>
      <c r="E11" s="2">
        <f t="shared" si="1"/>
        <v>0.87246080680946991</v>
      </c>
    </row>
    <row r="12" spans="2:11" x14ac:dyDescent="0.25">
      <c r="B12" t="s">
        <v>13</v>
      </c>
      <c r="C12" s="1">
        <v>1292432068.6083827</v>
      </c>
      <c r="D12" s="1">
        <v>1247555255.6600001</v>
      </c>
      <c r="E12" s="2">
        <f t="shared" si="1"/>
        <v>0.96527723658489584</v>
      </c>
    </row>
    <row r="13" spans="2:11" x14ac:dyDescent="0.25">
      <c r="B13" t="s">
        <v>14</v>
      </c>
      <c r="C13" s="1">
        <v>971344104.5</v>
      </c>
      <c r="D13" s="1">
        <v>988679235.80000007</v>
      </c>
      <c r="E13" s="2">
        <f t="shared" si="1"/>
        <v>1.0178465398818921</v>
      </c>
    </row>
    <row r="14" spans="2:11" x14ac:dyDescent="0.25">
      <c r="B14" s="4" t="s">
        <v>15</v>
      </c>
      <c r="C14" s="5">
        <f>SUM(C9:C13)</f>
        <v>12618936907.899225</v>
      </c>
      <c r="D14" s="6">
        <f>SUM(D9:D13)</f>
        <v>12129576353.009998</v>
      </c>
      <c r="E14" s="7">
        <f t="shared" si="1"/>
        <v>0.96122014410081591</v>
      </c>
    </row>
    <row r="15" spans="2:11" ht="30.75" customHeight="1" x14ac:dyDescent="0.25"/>
    <row r="16" spans="2:11" ht="15.75" x14ac:dyDescent="0.25">
      <c r="B16" s="18" t="s">
        <v>16</v>
      </c>
      <c r="C16" s="18"/>
      <c r="D16" s="18"/>
      <c r="E16" s="18"/>
    </row>
    <row r="17" spans="2:5" x14ac:dyDescent="0.25">
      <c r="B17" s="17" t="s">
        <v>1</v>
      </c>
      <c r="C17" s="17" t="s">
        <v>2</v>
      </c>
      <c r="D17" s="17" t="s">
        <v>3</v>
      </c>
      <c r="E17" s="17" t="s">
        <v>4</v>
      </c>
    </row>
    <row r="18" spans="2:5" x14ac:dyDescent="0.25">
      <c r="B18" s="11" t="s">
        <v>5</v>
      </c>
      <c r="C18" s="13">
        <v>9502948800</v>
      </c>
      <c r="D18" s="13">
        <v>10613125850</v>
      </c>
      <c r="E18" s="15">
        <f>D18/C18</f>
        <v>1.1168244797867373</v>
      </c>
    </row>
    <row r="19" spans="2:5" x14ac:dyDescent="0.25">
      <c r="B19" s="12" t="s">
        <v>6</v>
      </c>
      <c r="C19" s="14">
        <v>21500000</v>
      </c>
      <c r="D19" s="14">
        <v>21867102</v>
      </c>
      <c r="E19" s="16">
        <f t="shared" ref="E19" si="2">D19/C19</f>
        <v>1.017074511627907</v>
      </c>
    </row>
    <row r="20" spans="2:5" x14ac:dyDescent="0.25">
      <c r="B20" s="12" t="s">
        <v>7</v>
      </c>
      <c r="C20" s="14">
        <v>250000000</v>
      </c>
      <c r="D20" s="14">
        <v>309582385.05000001</v>
      </c>
      <c r="E20" s="16">
        <f t="shared" ref="E20" si="3">D20/C20</f>
        <v>1.2383295402000001</v>
      </c>
    </row>
    <row r="21" spans="2:5" ht="4.5" customHeight="1" x14ac:dyDescent="0.25">
      <c r="B21" s="10"/>
      <c r="C21" s="10"/>
      <c r="D21" s="10"/>
      <c r="E21" s="10"/>
    </row>
    <row r="22" spans="2:5" x14ac:dyDescent="0.25">
      <c r="B22" s="3" t="s">
        <v>8</v>
      </c>
      <c r="C22" s="3" t="s">
        <v>2</v>
      </c>
      <c r="D22" s="3" t="s">
        <v>9</v>
      </c>
      <c r="E22" s="3" t="s">
        <v>4</v>
      </c>
    </row>
    <row r="23" spans="2:5" x14ac:dyDescent="0.25">
      <c r="B23" t="s">
        <v>10</v>
      </c>
      <c r="C23" s="1">
        <v>809124962.9744432</v>
      </c>
      <c r="D23" s="1">
        <v>785385048.54999995</v>
      </c>
      <c r="E23" s="2">
        <f>D23/C23</f>
        <v>0.97065976763691431</v>
      </c>
    </row>
    <row r="24" spans="2:5" x14ac:dyDescent="0.25">
      <c r="B24" t="s">
        <v>11</v>
      </c>
      <c r="C24" s="1">
        <v>7606337790.2647181</v>
      </c>
      <c r="D24" s="1">
        <v>7477597338.8500004</v>
      </c>
      <c r="E24" s="2">
        <f t="shared" ref="E24:E28" si="4">D24/C24</f>
        <v>0.98307458136036352</v>
      </c>
    </row>
    <row r="25" spans="2:5" x14ac:dyDescent="0.25">
      <c r="B25" t="s">
        <v>12</v>
      </c>
      <c r="C25" s="1">
        <v>802046197.54133332</v>
      </c>
      <c r="D25" s="1">
        <v>729544362.14999998</v>
      </c>
      <c r="E25" s="2">
        <f t="shared" si="4"/>
        <v>0.90960391606669644</v>
      </c>
    </row>
    <row r="26" spans="2:5" x14ac:dyDescent="0.25">
      <c r="B26" t="s">
        <v>13</v>
      </c>
      <c r="C26" s="1">
        <v>1231789150.2752681</v>
      </c>
      <c r="D26" s="1">
        <v>1224763872.5250001</v>
      </c>
      <c r="E26" s="2">
        <f t="shared" si="4"/>
        <v>0.99429668807466109</v>
      </c>
    </row>
    <row r="27" spans="2:5" x14ac:dyDescent="0.25">
      <c r="B27" t="s">
        <v>14</v>
      </c>
      <c r="C27" s="1">
        <v>950294880</v>
      </c>
      <c r="D27" s="1">
        <v>1061312585</v>
      </c>
      <c r="E27" s="2">
        <f t="shared" si="4"/>
        <v>1.1168244797867373</v>
      </c>
    </row>
    <row r="28" spans="2:5" x14ac:dyDescent="0.25">
      <c r="B28" s="4" t="s">
        <v>15</v>
      </c>
      <c r="C28" s="5">
        <f>SUM(C23:C27)</f>
        <v>11399592981.055763</v>
      </c>
      <c r="D28" s="6">
        <f>SUM(D23:D27)</f>
        <v>11278603207.075001</v>
      </c>
      <c r="E28" s="7">
        <f t="shared" si="4"/>
        <v>0.98938648299269738</v>
      </c>
    </row>
    <row r="29" spans="2:5" ht="29.25" customHeight="1" x14ac:dyDescent="0.25"/>
    <row r="30" spans="2:5" ht="15.75" x14ac:dyDescent="0.25">
      <c r="B30" s="18" t="s">
        <v>17</v>
      </c>
      <c r="C30" s="18"/>
      <c r="D30" s="18"/>
      <c r="E30" s="18"/>
    </row>
    <row r="31" spans="2:5" x14ac:dyDescent="0.25">
      <c r="B31" s="17" t="s">
        <v>1</v>
      </c>
      <c r="C31" s="17" t="s">
        <v>2</v>
      </c>
      <c r="D31" s="17" t="s">
        <v>3</v>
      </c>
      <c r="E31" s="17" t="s">
        <v>4</v>
      </c>
    </row>
    <row r="32" spans="2:5" x14ac:dyDescent="0.25">
      <c r="B32" s="11" t="s">
        <v>5</v>
      </c>
      <c r="C32" s="13">
        <v>11057075963</v>
      </c>
      <c r="D32" s="13">
        <v>12721225678</v>
      </c>
      <c r="E32" s="15">
        <f>D32/C32</f>
        <v>1.1505054067249516</v>
      </c>
    </row>
    <row r="33" spans="2:5" x14ac:dyDescent="0.25">
      <c r="B33" s="12" t="s">
        <v>6</v>
      </c>
      <c r="C33" s="14">
        <v>22500000</v>
      </c>
      <c r="D33" s="14">
        <v>18837799</v>
      </c>
      <c r="E33" s="16">
        <f t="shared" ref="E33" si="5">D33/C33</f>
        <v>0.83723551111111116</v>
      </c>
    </row>
    <row r="34" spans="2:5" x14ac:dyDescent="0.25">
      <c r="B34" s="11" t="s">
        <v>18</v>
      </c>
      <c r="C34" s="13">
        <v>5833605789</v>
      </c>
      <c r="D34" s="13">
        <v>5833605789</v>
      </c>
      <c r="E34" s="15">
        <f>D34/C34</f>
        <v>1</v>
      </c>
    </row>
    <row r="35" spans="2:5" x14ac:dyDescent="0.25">
      <c r="B35" s="12" t="s">
        <v>7</v>
      </c>
      <c r="C35" s="14">
        <v>240000000</v>
      </c>
      <c r="D35" s="14">
        <v>228167337</v>
      </c>
      <c r="E35" s="16">
        <f t="shared" ref="E35" si="6">D35/C35</f>
        <v>0.95069723750000001</v>
      </c>
    </row>
    <row r="36" spans="2:5" ht="5.25" customHeight="1" x14ac:dyDescent="0.25">
      <c r="B36" s="10"/>
      <c r="C36" s="10"/>
      <c r="D36" s="10"/>
      <c r="E36" s="10"/>
    </row>
    <row r="37" spans="2:5" x14ac:dyDescent="0.25">
      <c r="B37" s="3" t="s">
        <v>8</v>
      </c>
      <c r="C37" s="3" t="s">
        <v>2</v>
      </c>
      <c r="D37" s="3" t="s">
        <v>9</v>
      </c>
      <c r="E37" s="3" t="s">
        <v>4</v>
      </c>
    </row>
    <row r="38" spans="2:5" x14ac:dyDescent="0.25">
      <c r="B38" t="s">
        <v>10</v>
      </c>
      <c r="C38" s="1">
        <v>836309685.35466671</v>
      </c>
      <c r="D38" s="1">
        <v>807633557</v>
      </c>
      <c r="E38" s="2">
        <f>D38/C38</f>
        <v>0.96571111293239942</v>
      </c>
    </row>
    <row r="39" spans="2:5" x14ac:dyDescent="0.25">
      <c r="B39" t="s">
        <v>11</v>
      </c>
      <c r="C39" s="1">
        <v>8154253299.6373272</v>
      </c>
      <c r="D39" s="1">
        <v>7996514925</v>
      </c>
      <c r="E39" s="2">
        <f t="shared" ref="E39:E43" si="7">D39/C39</f>
        <v>0.98065569355757654</v>
      </c>
    </row>
    <row r="40" spans="2:5" x14ac:dyDescent="0.25">
      <c r="B40" t="s">
        <v>12</v>
      </c>
      <c r="C40" s="1">
        <v>821709123.32266665</v>
      </c>
      <c r="D40" s="1">
        <v>799930183.5</v>
      </c>
      <c r="E40" s="2">
        <f t="shared" si="7"/>
        <v>0.97349556040633789</v>
      </c>
    </row>
    <row r="41" spans="2:5" x14ac:dyDescent="0.25">
      <c r="B41" t="s">
        <v>13</v>
      </c>
      <c r="C41" s="1">
        <v>1396941541.9810677</v>
      </c>
      <c r="D41" s="1">
        <v>1319795114.4300001</v>
      </c>
      <c r="E41" s="2">
        <f t="shared" si="7"/>
        <v>0.94477476312884023</v>
      </c>
    </row>
    <row r="42" spans="2:5" x14ac:dyDescent="0.25">
      <c r="B42" t="s">
        <v>14</v>
      </c>
      <c r="C42" s="1">
        <v>1105707596.25</v>
      </c>
      <c r="D42" s="1">
        <v>1272122567.8380001</v>
      </c>
      <c r="E42" s="2">
        <f t="shared" si="7"/>
        <v>1.1505054068113445</v>
      </c>
    </row>
    <row r="43" spans="2:5" x14ac:dyDescent="0.25">
      <c r="B43" s="4" t="s">
        <v>15</v>
      </c>
      <c r="C43" s="5">
        <f>SUM(C38:C42)</f>
        <v>12314921246.545727</v>
      </c>
      <c r="D43" s="6">
        <f>SUM(D38:D42)</f>
        <v>12195996347.768</v>
      </c>
      <c r="E43" s="7">
        <f t="shared" si="7"/>
        <v>0.99034302401153518</v>
      </c>
    </row>
    <row r="44" spans="2:5" ht="30" customHeight="1" x14ac:dyDescent="0.25"/>
    <row r="45" spans="2:5" ht="15.75" x14ac:dyDescent="0.25">
      <c r="B45" s="18" t="s">
        <v>19</v>
      </c>
      <c r="C45" s="18"/>
      <c r="D45" s="18"/>
      <c r="E45" s="18"/>
    </row>
    <row r="46" spans="2:5" x14ac:dyDescent="0.25">
      <c r="B46" s="17" t="s">
        <v>1</v>
      </c>
      <c r="C46" s="17" t="s">
        <v>2</v>
      </c>
      <c r="D46" s="17" t="s">
        <v>3</v>
      </c>
      <c r="E46" s="17" t="s">
        <v>4</v>
      </c>
    </row>
    <row r="47" spans="2:5" x14ac:dyDescent="0.25">
      <c r="B47" s="11" t="s">
        <v>5</v>
      </c>
      <c r="C47" s="13">
        <v>14660000000</v>
      </c>
      <c r="D47" s="13">
        <v>16014220512.18</v>
      </c>
      <c r="E47" s="15">
        <f>D47/C47</f>
        <v>1.0923752054693043</v>
      </c>
    </row>
    <row r="48" spans="2:5" x14ac:dyDescent="0.25">
      <c r="B48" s="12" t="s">
        <v>6</v>
      </c>
      <c r="C48" s="14">
        <v>4800000</v>
      </c>
      <c r="D48" s="14">
        <v>2685509.48</v>
      </c>
      <c r="E48" s="16">
        <f t="shared" ref="E48" si="8">D48/C48</f>
        <v>0.55948114166666663</v>
      </c>
    </row>
    <row r="49" spans="2:5" x14ac:dyDescent="0.25">
      <c r="B49" s="11" t="s">
        <v>18</v>
      </c>
      <c r="C49" s="13">
        <v>6605840256</v>
      </c>
      <c r="D49" s="13">
        <v>6605840256</v>
      </c>
      <c r="E49" s="15">
        <f>D49/C49</f>
        <v>1</v>
      </c>
    </row>
    <row r="50" spans="2:5" x14ac:dyDescent="0.25">
      <c r="B50" s="12" t="s">
        <v>7</v>
      </c>
      <c r="C50" s="14">
        <v>240000000</v>
      </c>
      <c r="D50" s="14">
        <v>231622853.25</v>
      </c>
      <c r="E50" s="16">
        <f t="shared" ref="E50" si="9">D50/C50</f>
        <v>0.96509522187499996</v>
      </c>
    </row>
    <row r="51" spans="2:5" ht="5.25" customHeight="1" x14ac:dyDescent="0.25">
      <c r="B51" s="10"/>
      <c r="C51" s="10"/>
      <c r="D51" s="10"/>
      <c r="E51" s="10"/>
    </row>
    <row r="52" spans="2:5" x14ac:dyDescent="0.25">
      <c r="B52" s="3" t="s">
        <v>8</v>
      </c>
      <c r="C52" s="3" t="s">
        <v>2</v>
      </c>
      <c r="D52" s="3" t="s">
        <v>9</v>
      </c>
      <c r="E52" s="3" t="s">
        <v>4</v>
      </c>
    </row>
    <row r="53" spans="2:5" x14ac:dyDescent="0.25">
      <c r="B53" t="s">
        <v>10</v>
      </c>
      <c r="C53" s="1">
        <v>926023929.01300943</v>
      </c>
      <c r="D53" s="1">
        <v>876120240</v>
      </c>
      <c r="E53" s="2">
        <f>D53/C53</f>
        <v>0.94610971979287983</v>
      </c>
    </row>
    <row r="54" spans="2:5" x14ac:dyDescent="0.25">
      <c r="B54" t="s">
        <v>11</v>
      </c>
      <c r="C54" s="1">
        <v>9729248662.3038616</v>
      </c>
      <c r="D54" s="1">
        <v>9236434639.6399994</v>
      </c>
      <c r="E54" s="2">
        <f t="shared" ref="E54:E58" si="10">D54/C54</f>
        <v>0.94934716546270648</v>
      </c>
    </row>
    <row r="55" spans="2:5" x14ac:dyDescent="0.25">
      <c r="B55" t="s">
        <v>12</v>
      </c>
      <c r="C55" s="1">
        <v>1182338274.6831281</v>
      </c>
      <c r="D55" s="1">
        <v>917651505</v>
      </c>
      <c r="E55" s="2">
        <f t="shared" si="10"/>
        <v>0.77613279096960186</v>
      </c>
    </row>
    <row r="56" spans="2:5" x14ac:dyDescent="0.25">
      <c r="B56" t="s">
        <v>13</v>
      </c>
      <c r="C56" s="1">
        <v>1466359470</v>
      </c>
      <c r="D56" s="1">
        <v>1384750042</v>
      </c>
      <c r="E56" s="2">
        <f t="shared" si="10"/>
        <v>0.94434555123103614</v>
      </c>
    </row>
    <row r="57" spans="2:5" x14ac:dyDescent="0.25">
      <c r="B57" t="s">
        <v>14</v>
      </c>
      <c r="C57" s="1">
        <v>1466000000</v>
      </c>
      <c r="D57" s="1">
        <v>1601422051.2180002</v>
      </c>
      <c r="E57" s="2">
        <f t="shared" si="10"/>
        <v>1.0923752054693043</v>
      </c>
    </row>
    <row r="58" spans="2:5" x14ac:dyDescent="0.25">
      <c r="B58" s="4" t="s">
        <v>15</v>
      </c>
      <c r="C58" s="5">
        <f>SUM(C53:C57)</f>
        <v>14769970336</v>
      </c>
      <c r="D58" s="6">
        <f>SUM(D53:D57)</f>
        <v>14016378477.858</v>
      </c>
      <c r="E58" s="7">
        <f t="shared" si="10"/>
        <v>0.94897810618446454</v>
      </c>
    </row>
    <row r="59" spans="2:5" ht="29.25" customHeight="1" x14ac:dyDescent="0.25"/>
    <row r="60" spans="2:5" ht="15.75" x14ac:dyDescent="0.25">
      <c r="B60" s="18" t="s">
        <v>20</v>
      </c>
      <c r="C60" s="18"/>
      <c r="D60" s="18"/>
      <c r="E60" s="18"/>
    </row>
    <row r="61" spans="2:5" x14ac:dyDescent="0.25">
      <c r="B61" s="17" t="s">
        <v>1</v>
      </c>
      <c r="C61" s="17" t="s">
        <v>2</v>
      </c>
      <c r="D61" s="17" t="s">
        <v>3</v>
      </c>
      <c r="E61" s="17" t="s">
        <v>4</v>
      </c>
    </row>
    <row r="62" spans="2:5" x14ac:dyDescent="0.25">
      <c r="B62" s="11" t="s">
        <v>5</v>
      </c>
      <c r="C62" s="13">
        <v>15823453501</v>
      </c>
      <c r="D62" s="13">
        <v>16811979411.75</v>
      </c>
      <c r="E62" s="15">
        <f>D62/C62</f>
        <v>1.0624721974054228</v>
      </c>
    </row>
    <row r="63" spans="2:5" x14ac:dyDescent="0.25">
      <c r="B63" s="12" t="s">
        <v>6</v>
      </c>
      <c r="C63" s="14">
        <v>27000000</v>
      </c>
      <c r="D63" s="14">
        <v>32842467</v>
      </c>
      <c r="E63" s="16">
        <f t="shared" ref="E63" si="11">D63/C63</f>
        <v>1.2163876666666666</v>
      </c>
    </row>
    <row r="64" spans="2:5" x14ac:dyDescent="0.25">
      <c r="B64" s="11" t="s">
        <v>18</v>
      </c>
      <c r="C64" s="13">
        <v>8752145674</v>
      </c>
      <c r="D64" s="13">
        <v>8752145674</v>
      </c>
      <c r="E64" s="15">
        <f>D64/C64</f>
        <v>1</v>
      </c>
    </row>
    <row r="65" spans="2:5" x14ac:dyDescent="0.25">
      <c r="B65" s="12" t="s">
        <v>7</v>
      </c>
      <c r="C65" s="14">
        <v>240000000</v>
      </c>
      <c r="D65" s="14">
        <v>146280269.13</v>
      </c>
      <c r="E65" s="16">
        <f t="shared" ref="E65" si="12">D65/C65</f>
        <v>0.60950112137500001</v>
      </c>
    </row>
    <row r="66" spans="2:5" ht="4.5" customHeight="1" x14ac:dyDescent="0.25">
      <c r="B66" s="10"/>
      <c r="C66" s="10"/>
      <c r="D66" s="10"/>
      <c r="E66" s="10"/>
    </row>
    <row r="67" spans="2:5" x14ac:dyDescent="0.25">
      <c r="B67" s="3" t="s">
        <v>8</v>
      </c>
      <c r="C67" s="3" t="s">
        <v>2</v>
      </c>
      <c r="D67" s="3" t="s">
        <v>9</v>
      </c>
      <c r="E67" s="3" t="s">
        <v>4</v>
      </c>
    </row>
    <row r="68" spans="2:5" x14ac:dyDescent="0.25">
      <c r="B68" t="s">
        <v>10</v>
      </c>
      <c r="C68" s="1">
        <v>950146100</v>
      </c>
      <c r="D68" s="1">
        <v>886249204.51999998</v>
      </c>
      <c r="E68" s="2">
        <f>D68/C68</f>
        <v>0.93275045229359987</v>
      </c>
    </row>
    <row r="69" spans="2:5" x14ac:dyDescent="0.25">
      <c r="B69" t="s">
        <v>11</v>
      </c>
      <c r="C69" s="1">
        <v>14338761294</v>
      </c>
      <c r="D69" s="1">
        <v>13506530573.059999</v>
      </c>
      <c r="E69" s="2">
        <f t="shared" ref="E69:E73" si="13">D69/C69</f>
        <v>0.94195937125417906</v>
      </c>
    </row>
    <row r="70" spans="2:5" x14ac:dyDescent="0.25">
      <c r="B70" t="s">
        <v>12</v>
      </c>
      <c r="C70" s="1">
        <v>1362945600</v>
      </c>
      <c r="D70" s="1">
        <v>1214558861</v>
      </c>
      <c r="E70" s="2">
        <f t="shared" si="13"/>
        <v>0.89112790781965179</v>
      </c>
    </row>
    <row r="71" spans="2:5" x14ac:dyDescent="0.25">
      <c r="B71" t="s">
        <v>13</v>
      </c>
      <c r="C71" s="1">
        <v>1733983303</v>
      </c>
      <c r="D71" s="1">
        <v>1684901949.0699999</v>
      </c>
      <c r="E71" s="2">
        <f t="shared" si="13"/>
        <v>0.97169444835767249</v>
      </c>
    </row>
    <row r="72" spans="2:5" x14ac:dyDescent="0.25">
      <c r="B72" t="s">
        <v>14</v>
      </c>
      <c r="C72" s="1">
        <v>1582345350</v>
      </c>
      <c r="D72" s="1">
        <v>1681197939.4399977</v>
      </c>
      <c r="E72" s="2">
        <f t="shared" si="13"/>
        <v>1.062472196376093</v>
      </c>
    </row>
    <row r="73" spans="2:5" x14ac:dyDescent="0.25">
      <c r="B73" s="4" t="s">
        <v>15</v>
      </c>
      <c r="C73" s="5">
        <f>SUM(C68:C72)</f>
        <v>19968181647</v>
      </c>
      <c r="D73" s="6">
        <f>SUM(D68:D72)</f>
        <v>18973438527.09</v>
      </c>
      <c r="E73" s="7">
        <f t="shared" si="13"/>
        <v>0.95018359019888776</v>
      </c>
    </row>
    <row r="76" spans="2:5" ht="15.75" x14ac:dyDescent="0.25">
      <c r="B76" s="18" t="s">
        <v>21</v>
      </c>
      <c r="C76" s="18"/>
      <c r="D76" s="18"/>
      <c r="E76" s="18"/>
    </row>
    <row r="77" spans="2:5" x14ac:dyDescent="0.25">
      <c r="B77" s="17" t="s">
        <v>1</v>
      </c>
      <c r="C77" s="17" t="s">
        <v>2</v>
      </c>
      <c r="D77" s="17" t="s">
        <v>3</v>
      </c>
      <c r="E77" s="17" t="s">
        <v>4</v>
      </c>
    </row>
    <row r="78" spans="2:5" x14ac:dyDescent="0.25">
      <c r="B78" s="11" t="s">
        <v>5</v>
      </c>
      <c r="C78" s="13">
        <v>17809049157</v>
      </c>
      <c r="D78" s="13">
        <v>17093590714.01</v>
      </c>
      <c r="E78" s="15">
        <f>D78/C78</f>
        <v>0.9598261290267267</v>
      </c>
    </row>
    <row r="79" spans="2:5" x14ac:dyDescent="0.25">
      <c r="B79" s="12" t="s">
        <v>6</v>
      </c>
      <c r="C79" s="14">
        <v>27000000</v>
      </c>
      <c r="D79" s="14">
        <v>41442060.539999999</v>
      </c>
      <c r="E79" s="16">
        <f t="shared" ref="E79" si="14">D79/C79</f>
        <v>1.5348911311111111</v>
      </c>
    </row>
    <row r="80" spans="2:5" x14ac:dyDescent="0.25">
      <c r="B80" s="11" t="s">
        <v>18</v>
      </c>
      <c r="C80" s="13">
        <v>6769809295</v>
      </c>
      <c r="D80" s="13">
        <v>6769809295</v>
      </c>
      <c r="E80" s="15">
        <f>D80/C80</f>
        <v>1</v>
      </c>
    </row>
    <row r="81" spans="2:5" x14ac:dyDescent="0.25">
      <c r="B81" s="12" t="s">
        <v>7</v>
      </c>
      <c r="C81" s="14">
        <v>168000000</v>
      </c>
      <c r="D81" s="14">
        <v>117415291.39</v>
      </c>
      <c r="E81" s="16">
        <f t="shared" ref="E81" si="15">D81/C81</f>
        <v>0.6989005439880952</v>
      </c>
    </row>
    <row r="82" spans="2:5" ht="4.5" customHeight="1" x14ac:dyDescent="0.25">
      <c r="B82" s="10"/>
      <c r="C82" s="10"/>
      <c r="D82" s="10"/>
      <c r="E82" s="10"/>
    </row>
    <row r="83" spans="2:5" x14ac:dyDescent="0.25">
      <c r="B83" s="3" t="s">
        <v>8</v>
      </c>
      <c r="C83" s="3" t="s">
        <v>2</v>
      </c>
      <c r="D83" s="3" t="s">
        <v>9</v>
      </c>
      <c r="E83" s="3" t="s">
        <v>4</v>
      </c>
    </row>
    <row r="84" spans="2:5" x14ac:dyDescent="0.25">
      <c r="B84" t="s">
        <v>10</v>
      </c>
      <c r="C84" s="1">
        <v>3263066071</v>
      </c>
      <c r="D84" s="1">
        <v>2854799365</v>
      </c>
      <c r="E84" s="2">
        <f>D84/C84</f>
        <v>0.87488248870336771</v>
      </c>
    </row>
    <row r="85" spans="2:5" x14ac:dyDescent="0.25">
      <c r="B85" t="s">
        <v>11</v>
      </c>
      <c r="C85" s="1">
        <v>15484170093</v>
      </c>
      <c r="D85" s="1">
        <v>14873927231.09</v>
      </c>
      <c r="E85" s="2">
        <f t="shared" ref="E85:E89" si="16">D85/C85</f>
        <v>0.96058924319193084</v>
      </c>
    </row>
    <row r="86" spans="2:5" x14ac:dyDescent="0.25">
      <c r="B86" t="s">
        <v>12</v>
      </c>
      <c r="C86" s="1">
        <v>1886643404</v>
      </c>
      <c r="D86" s="1">
        <v>1677958993</v>
      </c>
      <c r="E86" s="2">
        <f t="shared" si="16"/>
        <v>0.88938852431914051</v>
      </c>
    </row>
    <row r="87" spans="2:5" x14ac:dyDescent="0.25">
      <c r="B87" t="s">
        <v>13</v>
      </c>
      <c r="C87" s="1">
        <v>2312431143</v>
      </c>
      <c r="D87" s="1">
        <v>2060382473.9400001</v>
      </c>
      <c r="E87" s="2">
        <f t="shared" si="16"/>
        <v>0.89100273544447761</v>
      </c>
    </row>
    <row r="88" spans="2:5" x14ac:dyDescent="0.25">
      <c r="B88" t="s">
        <v>14</v>
      </c>
      <c r="C88" s="1">
        <v>1780904916</v>
      </c>
      <c r="D88" s="1">
        <v>1709359073</v>
      </c>
      <c r="E88" s="2">
        <f t="shared" si="16"/>
        <v>0.95982612976289861</v>
      </c>
    </row>
    <row r="89" spans="2:5" x14ac:dyDescent="0.25">
      <c r="B89" s="4" t="s">
        <v>15</v>
      </c>
      <c r="C89" s="5">
        <f>SUM(C84:C88)</f>
        <v>24727215627</v>
      </c>
      <c r="D89" s="6">
        <f>SUM(D84:D88)</f>
        <v>23176427136.029999</v>
      </c>
      <c r="E89" s="7">
        <f t="shared" si="16"/>
        <v>0.93728414414453232</v>
      </c>
    </row>
    <row r="92" spans="2:5" ht="15.75" x14ac:dyDescent="0.25">
      <c r="B92" s="18" t="s">
        <v>22</v>
      </c>
      <c r="C92" s="18"/>
      <c r="D92" s="18"/>
      <c r="E92" s="18"/>
    </row>
    <row r="93" spans="2:5" x14ac:dyDescent="0.25">
      <c r="B93" s="17" t="s">
        <v>1</v>
      </c>
      <c r="C93" s="17" t="s">
        <v>2</v>
      </c>
      <c r="D93" s="17" t="s">
        <v>3</v>
      </c>
      <c r="E93" s="17" t="s">
        <v>4</v>
      </c>
    </row>
    <row r="94" spans="2:5" x14ac:dyDescent="0.25">
      <c r="B94" s="11" t="s">
        <v>5</v>
      </c>
      <c r="C94" s="13">
        <v>18147775694</v>
      </c>
      <c r="D94" s="13">
        <v>19474268303.536198</v>
      </c>
      <c r="E94" s="15">
        <f>D94/C94</f>
        <v>1.0730939500191619</v>
      </c>
    </row>
    <row r="95" spans="2:5" x14ac:dyDescent="0.25">
      <c r="B95" s="12" t="s">
        <v>6</v>
      </c>
      <c r="C95" s="14">
        <v>27000000</v>
      </c>
      <c r="D95" s="14">
        <v>36633858.450000003</v>
      </c>
      <c r="E95" s="16">
        <f t="shared" ref="E95" si="17">D95/C95</f>
        <v>1.3568095722222224</v>
      </c>
    </row>
    <row r="96" spans="2:5" x14ac:dyDescent="0.25">
      <c r="B96" s="11" t="s">
        <v>18</v>
      </c>
      <c r="C96" s="13">
        <v>845830224.91000402</v>
      </c>
      <c r="D96" s="13">
        <v>845830224.91000402</v>
      </c>
      <c r="E96" s="15">
        <f>D96/C96</f>
        <v>1</v>
      </c>
    </row>
    <row r="97" spans="2:5" x14ac:dyDescent="0.25">
      <c r="B97" s="12" t="s">
        <v>7</v>
      </c>
      <c r="C97" s="14">
        <v>120000000</v>
      </c>
      <c r="D97" s="14">
        <v>56876796.630000003</v>
      </c>
      <c r="E97" s="16">
        <f t="shared" ref="E97" si="18">D97/C97</f>
        <v>0.47397330525000003</v>
      </c>
    </row>
    <row r="98" spans="2:5" ht="4.5" customHeight="1" x14ac:dyDescent="0.25">
      <c r="B98" s="10"/>
      <c r="C98" s="10"/>
      <c r="D98" s="10"/>
      <c r="E98" s="10"/>
    </row>
    <row r="99" spans="2:5" x14ac:dyDescent="0.25">
      <c r="B99" s="3" t="s">
        <v>8</v>
      </c>
      <c r="C99" s="3" t="s">
        <v>2</v>
      </c>
      <c r="D99" s="3" t="s">
        <v>9</v>
      </c>
      <c r="E99" s="3" t="s">
        <v>4</v>
      </c>
    </row>
    <row r="100" spans="2:5" x14ac:dyDescent="0.25">
      <c r="B100" t="s">
        <v>10</v>
      </c>
      <c r="C100" s="1">
        <v>1290311199.5</v>
      </c>
      <c r="D100" s="1">
        <v>1211573969</v>
      </c>
      <c r="E100" s="2">
        <f>D100/C100</f>
        <v>0.93897810812576765</v>
      </c>
    </row>
    <row r="101" spans="2:5" x14ac:dyDescent="0.25">
      <c r="B101" t="s">
        <v>11</v>
      </c>
      <c r="C101" s="1">
        <v>11671951044</v>
      </c>
      <c r="D101" s="1">
        <v>10796141905.389999</v>
      </c>
      <c r="E101" s="2">
        <f t="shared" ref="E101:E105" si="19">D101/C101</f>
        <v>0.92496463227883285</v>
      </c>
    </row>
    <row r="102" spans="2:5" x14ac:dyDescent="0.25">
      <c r="B102" t="s">
        <v>12</v>
      </c>
      <c r="C102" s="1">
        <v>1466484940</v>
      </c>
      <c r="D102" s="1">
        <v>1274266193</v>
      </c>
      <c r="E102" s="2">
        <f t="shared" si="19"/>
        <v>0.86892552268555856</v>
      </c>
    </row>
    <row r="103" spans="2:5" x14ac:dyDescent="0.25">
      <c r="B103" t="s">
        <v>13</v>
      </c>
      <c r="C103" s="1">
        <v>2113053753</v>
      </c>
      <c r="D103" s="1">
        <v>2025491515</v>
      </c>
      <c r="E103" s="2">
        <f t="shared" si="19"/>
        <v>0.95856128227893689</v>
      </c>
    </row>
    <row r="104" spans="2:5" x14ac:dyDescent="0.25">
      <c r="B104" t="s">
        <v>14</v>
      </c>
      <c r="C104" s="1">
        <v>1814777569</v>
      </c>
      <c r="D104" s="1">
        <v>2269905432.96</v>
      </c>
      <c r="E104" s="2">
        <f t="shared" si="19"/>
        <v>1.250789888377775</v>
      </c>
    </row>
    <row r="105" spans="2:5" x14ac:dyDescent="0.25">
      <c r="B105" s="4" t="s">
        <v>15</v>
      </c>
      <c r="C105" s="5">
        <f>SUM(C100:C104)</f>
        <v>18356578505.5</v>
      </c>
      <c r="D105" s="6">
        <f>SUM(D100:D104)</f>
        <v>17577379015.349998</v>
      </c>
      <c r="E105" s="7">
        <f t="shared" si="19"/>
        <v>0.9575520301936149</v>
      </c>
    </row>
    <row r="108" spans="2:5" ht="15.75" x14ac:dyDescent="0.25">
      <c r="B108" s="18" t="s">
        <v>23</v>
      </c>
      <c r="C108" s="18"/>
      <c r="D108" s="18"/>
      <c r="E108" s="18"/>
    </row>
    <row r="109" spans="2:5" x14ac:dyDescent="0.25">
      <c r="B109" s="17" t="s">
        <v>1</v>
      </c>
      <c r="C109" s="17" t="s">
        <v>2</v>
      </c>
      <c r="D109" s="17" t="s">
        <v>3</v>
      </c>
      <c r="E109" s="17" t="s">
        <v>4</v>
      </c>
    </row>
    <row r="110" spans="2:5" x14ac:dyDescent="0.25">
      <c r="B110" s="11" t="s">
        <v>5</v>
      </c>
      <c r="C110" s="13">
        <v>24567017293</v>
      </c>
      <c r="D110" s="13">
        <v>55475708422.139999</v>
      </c>
      <c r="E110" s="15">
        <f>D110/C110</f>
        <v>2.2581377202004478</v>
      </c>
    </row>
    <row r="111" spans="2:5" x14ac:dyDescent="0.25">
      <c r="B111" s="12" t="s">
        <v>6</v>
      </c>
      <c r="C111" s="14">
        <v>51417420</v>
      </c>
      <c r="D111" s="14">
        <v>93095613.099999994</v>
      </c>
      <c r="E111" s="16">
        <f t="shared" ref="E111" si="20">D111/C111</f>
        <v>1.8105850721409202</v>
      </c>
    </row>
    <row r="112" spans="2:5" x14ac:dyDescent="0.25">
      <c r="B112" s="11" t="s">
        <v>18</v>
      </c>
      <c r="C112" s="13">
        <v>2836230168</v>
      </c>
      <c r="D112" s="13">
        <v>2836230168</v>
      </c>
      <c r="E112" s="15">
        <f>D112/C112</f>
        <v>1</v>
      </c>
    </row>
    <row r="113" spans="2:5" x14ac:dyDescent="0.25">
      <c r="B113" s="12" t="s">
        <v>7</v>
      </c>
      <c r="C113" s="14">
        <v>80000000</v>
      </c>
      <c r="D113" s="14">
        <v>451765389</v>
      </c>
      <c r="E113" s="16">
        <f t="shared" ref="E113" si="21">D113/C113</f>
        <v>5.6470673624999996</v>
      </c>
    </row>
    <row r="114" spans="2:5" ht="15.75" x14ac:dyDescent="0.25">
      <c r="B114" s="10"/>
      <c r="C114" s="10"/>
      <c r="D114" s="10"/>
      <c r="E114" s="10"/>
    </row>
    <row r="115" spans="2:5" x14ac:dyDescent="0.25">
      <c r="B115" s="3" t="s">
        <v>8</v>
      </c>
      <c r="C115" s="3" t="s">
        <v>2</v>
      </c>
      <c r="D115" s="3" t="s">
        <v>9</v>
      </c>
      <c r="E115" s="3" t="s">
        <v>4</v>
      </c>
    </row>
    <row r="116" spans="2:5" x14ac:dyDescent="0.25">
      <c r="B116" t="s">
        <v>10</v>
      </c>
      <c r="C116" s="1">
        <v>3442653164</v>
      </c>
      <c r="D116" s="1">
        <v>3152280684.3699999</v>
      </c>
      <c r="E116" s="2">
        <f>D116/C116</f>
        <v>0.91565444853218447</v>
      </c>
    </row>
    <row r="117" spans="2:5" x14ac:dyDescent="0.25">
      <c r="B117" t="s">
        <v>11</v>
      </c>
      <c r="C117" s="1">
        <v>13552493166</v>
      </c>
      <c r="D117" s="1">
        <v>13044456261.960001</v>
      </c>
      <c r="E117" s="2">
        <f t="shared" ref="E117:E121" si="22">D117/C117</f>
        <v>0.96251339898738753</v>
      </c>
    </row>
    <row r="118" spans="2:5" x14ac:dyDescent="0.25">
      <c r="B118" t="s">
        <v>12</v>
      </c>
      <c r="C118" s="1">
        <v>1675912516</v>
      </c>
      <c r="D118" s="1">
        <v>1570236840.6300001</v>
      </c>
      <c r="E118" s="2">
        <f t="shared" si="22"/>
        <v>0.93694439634461213</v>
      </c>
    </row>
    <row r="119" spans="2:5" x14ac:dyDescent="0.25">
      <c r="B119" t="s">
        <v>13</v>
      </c>
      <c r="C119" s="1">
        <v>2784729900</v>
      </c>
      <c r="D119" s="1">
        <v>2652940817.54</v>
      </c>
      <c r="E119" s="2">
        <f t="shared" si="22"/>
        <v>0.95267437518446585</v>
      </c>
    </row>
    <row r="120" spans="2:5" x14ac:dyDescent="0.25">
      <c r="B120" t="s">
        <v>14</v>
      </c>
      <c r="C120" s="1">
        <v>2456701729.4000001</v>
      </c>
      <c r="D120" s="1">
        <v>5225032595.1300001</v>
      </c>
      <c r="E120" s="2">
        <f t="shared" si="22"/>
        <v>2.1268485842626523</v>
      </c>
    </row>
    <row r="121" spans="2:5" x14ac:dyDescent="0.25">
      <c r="B121" s="4" t="s">
        <v>15</v>
      </c>
      <c r="C121" s="5">
        <f>SUM(C116:C120)</f>
        <v>23912490475.400002</v>
      </c>
      <c r="D121" s="6">
        <f>SUM(D116:D120)</f>
        <v>25644947199.630005</v>
      </c>
      <c r="E121" s="7">
        <f t="shared" si="22"/>
        <v>1.0724498657307264</v>
      </c>
    </row>
  </sheetData>
  <mergeCells count="8">
    <mergeCell ref="B108:E108"/>
    <mergeCell ref="B92:E92"/>
    <mergeCell ref="B76:E76"/>
    <mergeCell ref="B60:E60"/>
    <mergeCell ref="B2:E2"/>
    <mergeCell ref="B16:E16"/>
    <mergeCell ref="B30:E30"/>
    <mergeCell ref="B45:E45"/>
  </mergeCells>
  <phoneticPr fontId="4" type="noConversion"/>
  <pageMargins left="0.7" right="0.7" top="0.75" bottom="0.75" header="0.3" footer="0.3"/>
  <pageSetup paperSize="9" orientation="portrait" r:id="rId1"/>
  <tableParts count="8"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Raul Andres Beltran</dc:creator>
  <cp:keywords/>
  <dc:description/>
  <cp:lastModifiedBy>Raúl Beltrán</cp:lastModifiedBy>
  <cp:revision/>
  <dcterms:created xsi:type="dcterms:W3CDTF">2022-09-19T14:31:25Z</dcterms:created>
  <dcterms:modified xsi:type="dcterms:W3CDTF">2025-03-04T15:57:17Z</dcterms:modified>
  <cp:category/>
  <cp:contentStatus/>
</cp:coreProperties>
</file>